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160" windowHeight="6480" activeTab="0"/>
  </bookViews>
  <sheets>
    <sheet name="Selecti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<sst xmlns="http://schemas.openxmlformats.org/spreadsheetml/2006/main" count="130" uniqueCount="66">
  <si>
    <t>Neda Agnes</t>
  </si>
  <si>
    <t>F16</t>
  </si>
  <si>
    <t>M16</t>
  </si>
  <si>
    <t>M18</t>
  </si>
  <si>
    <t>F18</t>
  </si>
  <si>
    <t>Bogya Gergely</t>
  </si>
  <si>
    <t>Neda Katalin</t>
  </si>
  <si>
    <t>Tamas Denisa</t>
  </si>
  <si>
    <t>Spria Baia Sprie</t>
  </si>
  <si>
    <t>Trans-Vointa Cluj</t>
  </si>
  <si>
    <t>Bele Felician</t>
  </si>
  <si>
    <t>Nord Baia Mare</t>
  </si>
  <si>
    <t>Szasz Botond</t>
  </si>
  <si>
    <t>VSK Csikszereda</t>
  </si>
  <si>
    <t>Erosdi Zakarias</t>
  </si>
  <si>
    <t>UNEFS</t>
  </si>
  <si>
    <t>Georgescu Alice</t>
  </si>
  <si>
    <t>Copetchi Stefan</t>
  </si>
  <si>
    <t>Tetisan Anca</t>
  </si>
  <si>
    <t>SES Baia Mare</t>
  </si>
  <si>
    <t>Culcean Roxana</t>
  </si>
  <si>
    <t>Divin Peter</t>
  </si>
  <si>
    <t>Ferenczi Mark</t>
  </si>
  <si>
    <t>Ady Liceum</t>
  </si>
  <si>
    <t>Constantin Cristian</t>
  </si>
  <si>
    <t>Biro Alexandru</t>
  </si>
  <si>
    <t>Tampa Paul</t>
  </si>
  <si>
    <t>14-17</t>
  </si>
  <si>
    <t>da</t>
  </si>
  <si>
    <t>nu</t>
  </si>
  <si>
    <t>Szocs Attila</t>
  </si>
  <si>
    <t>Szocs Zoltan</t>
  </si>
  <si>
    <t>CSS Baia Sprie</t>
  </si>
  <si>
    <t>transport</t>
  </si>
  <si>
    <t>perioada</t>
  </si>
  <si>
    <t>Orienter Tg.Mures</t>
  </si>
  <si>
    <t>Atletic Roman</t>
  </si>
  <si>
    <t>Tamas Malin</t>
  </si>
  <si>
    <t>Ciulean Semida</t>
  </si>
  <si>
    <t>Habina Daiana</t>
  </si>
  <si>
    <t>Bonto Diana</t>
  </si>
  <si>
    <t>Rob Claudiu</t>
  </si>
  <si>
    <t>Tintar Mihai</t>
  </si>
  <si>
    <t>15-16</t>
  </si>
  <si>
    <t>15-17</t>
  </si>
  <si>
    <t>Raduly Robert</t>
  </si>
  <si>
    <t>Raduly Csongor</t>
  </si>
  <si>
    <t>16-17</t>
  </si>
  <si>
    <t>MD</t>
  </si>
  <si>
    <t>LD</t>
  </si>
  <si>
    <t>timp MD</t>
  </si>
  <si>
    <t>loc MD</t>
  </si>
  <si>
    <t>loc cumulat</t>
  </si>
  <si>
    <t>% cumulat</t>
  </si>
  <si>
    <t>loc LD</t>
  </si>
  <si>
    <t>timp LD</t>
  </si>
  <si>
    <t>% LD</t>
  </si>
  <si>
    <t>% MD</t>
  </si>
  <si>
    <t xml:space="preserve">        -- --</t>
  </si>
  <si>
    <t xml:space="preserve">         -- --</t>
  </si>
  <si>
    <t>Balogh David</t>
  </si>
  <si>
    <t>OT</t>
  </si>
  <si>
    <t>total                          14</t>
  </si>
  <si>
    <t>total                           5</t>
  </si>
  <si>
    <t>total                           4</t>
  </si>
  <si>
    <t>total                            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</si>
</sst>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7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8" fillId="34" borderId="11" xfId="0" applyFont="1" applyFill="1" applyBorder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PageLayoutView="0" workbookViewId="0" topLeftCell="A1">
      <selection activeCell="M1" sqref="M1:M16384"/>
    </sheetView>
  </sheetViews>
  <sheetFormatPr defaultColWidth="9.140625" defaultRowHeight="15"/>
  <cols>
    <col min="1" max="1" width="18.57421875" style="0" bestFit="1" customWidth="1"/>
    <col min="2" max="2" width="5.00390625" style="0" bestFit="1" customWidth="1"/>
    <col min="3" max="3" width="17.421875" style="1" bestFit="1" customWidth="1"/>
    <col min="4" max="4" width="8.00390625" style="0" bestFit="1" customWidth="1"/>
    <col min="5" max="5" width="3.28125" style="0" customWidth="1"/>
    <col min="6" max="6" width="8.8515625" style="0" bestFit="1" customWidth="1"/>
    <col min="7" max="7" width="9.140625" style="1" bestFit="1" customWidth="1"/>
    <col min="8" max="8" width="9.140625" style="1" customWidth="1"/>
    <col min="9" max="9" width="10.140625" style="1" bestFit="1" customWidth="1"/>
    <col min="10" max="10" width="9.140625" style="1" customWidth="1"/>
    <col min="13" max="13" width="9.140625" style="1" customWidth="1"/>
  </cols>
  <sheetData>
    <row r="1" spans="1:20" ht="15.75" thickBot="1">
      <c r="A1" s="2" t="s">
        <v>2</v>
      </c>
      <c r="F1" t="s">
        <v>34</v>
      </c>
      <c r="G1" s="1" t="s">
        <v>33</v>
      </c>
      <c r="H1" s="20" t="s">
        <v>52</v>
      </c>
      <c r="I1" s="20" t="s">
        <v>53</v>
      </c>
      <c r="J1" s="1" t="s">
        <v>51</v>
      </c>
      <c r="K1" t="s">
        <v>50</v>
      </c>
      <c r="L1" t="s">
        <v>57</v>
      </c>
      <c r="M1" s="1" t="s">
        <v>54</v>
      </c>
      <c r="N1" t="s">
        <v>55</v>
      </c>
      <c r="O1" t="s">
        <v>56</v>
      </c>
      <c r="Q1" s="5" t="s">
        <v>48</v>
      </c>
      <c r="R1" s="5"/>
      <c r="S1" s="5" t="s">
        <v>49</v>
      </c>
      <c r="T1" s="5"/>
    </row>
    <row r="2" spans="1:20" ht="15">
      <c r="A2" s="16" t="s">
        <v>5</v>
      </c>
      <c r="B2" s="8">
        <v>1997</v>
      </c>
      <c r="C2" s="9" t="s">
        <v>9</v>
      </c>
      <c r="D2" s="8">
        <v>1006646</v>
      </c>
      <c r="E2" s="8"/>
      <c r="F2" s="8" t="s">
        <v>27</v>
      </c>
      <c r="G2" s="9" t="s">
        <v>28</v>
      </c>
      <c r="H2" s="21">
        <v>1</v>
      </c>
      <c r="I2" s="21">
        <f>(L2+O2)/2</f>
        <v>100</v>
      </c>
      <c r="J2" s="9">
        <v>1</v>
      </c>
      <c r="K2" s="8">
        <v>31.12</v>
      </c>
      <c r="L2" s="8">
        <v>100</v>
      </c>
      <c r="M2" s="9">
        <v>1</v>
      </c>
      <c r="N2" s="8">
        <v>50.02</v>
      </c>
      <c r="O2" s="8">
        <v>100</v>
      </c>
      <c r="P2" s="8"/>
      <c r="Q2" s="8">
        <f>ROUND((K2-ROUNDDOWN(K2,0))*100/60,2)+ROUNDDOWN(K2,0)</f>
        <v>31.2</v>
      </c>
      <c r="R2" s="8">
        <f>ROUND((L2-ROUNDDOWN(L2,0))*100/60,2)+ROUNDDOWN(L2,0)</f>
        <v>100</v>
      </c>
      <c r="S2" s="8">
        <f>ROUND((N2-ROUNDDOWN(N2,0))*100/60,2)+ROUNDDOWN(N2,0)</f>
        <v>50.03</v>
      </c>
      <c r="T2" s="8"/>
    </row>
    <row r="3" spans="1:20" ht="15">
      <c r="A3" s="17" t="s">
        <v>21</v>
      </c>
      <c r="B3" s="10">
        <v>1998</v>
      </c>
      <c r="C3" s="11" t="s">
        <v>23</v>
      </c>
      <c r="D3" s="10">
        <v>505263</v>
      </c>
      <c r="E3" s="10"/>
      <c r="F3" s="10" t="s">
        <v>44</v>
      </c>
      <c r="G3" s="11" t="s">
        <v>29</v>
      </c>
      <c r="H3" s="22">
        <v>2</v>
      </c>
      <c r="I3" s="22">
        <f>(L3+O3)/2</f>
        <v>111.9</v>
      </c>
      <c r="J3" s="11">
        <v>2</v>
      </c>
      <c r="K3" s="10">
        <v>35.02</v>
      </c>
      <c r="L3" s="10">
        <f>ROUND(R3,3)*100</f>
        <v>112.3</v>
      </c>
      <c r="M3" s="11">
        <v>2</v>
      </c>
      <c r="N3" s="10">
        <v>55.47</v>
      </c>
      <c r="O3" s="10">
        <f>ROUND(T3,3)*100</f>
        <v>111.5</v>
      </c>
      <c r="P3" s="10"/>
      <c r="Q3" s="10">
        <f>ROUND((K3-ROUNDDOWN(K3,0))*100/60,2)+ROUNDDOWN(K3,0)</f>
        <v>35.03</v>
      </c>
      <c r="R3" s="10">
        <f>Q3/Q2</f>
        <v>1.1227564102564103</v>
      </c>
      <c r="S3" s="10">
        <f>ROUND((N3-ROUNDDOWN(N3,0))*100/60,2)+ROUNDDOWN(N3,0)</f>
        <v>55.78</v>
      </c>
      <c r="T3" s="10">
        <f>S3/S2</f>
        <v>1.114931041375175</v>
      </c>
    </row>
    <row r="4" spans="1:20" ht="15">
      <c r="A4" s="17" t="s">
        <v>42</v>
      </c>
      <c r="B4" s="10">
        <v>1997</v>
      </c>
      <c r="C4" s="11" t="s">
        <v>32</v>
      </c>
      <c r="D4" s="10">
        <v>423807</v>
      </c>
      <c r="E4" s="10"/>
      <c r="F4" s="10" t="s">
        <v>43</v>
      </c>
      <c r="G4" s="11" t="s">
        <v>29</v>
      </c>
      <c r="H4" s="22">
        <v>3</v>
      </c>
      <c r="I4" s="22">
        <f>(L4+O4)/2</f>
        <v>123.19999999999999</v>
      </c>
      <c r="J4" s="11">
        <v>4</v>
      </c>
      <c r="K4" s="10">
        <v>39.55</v>
      </c>
      <c r="L4" s="10">
        <f>ROUND(R4,3)*100</f>
        <v>127.89999999999999</v>
      </c>
      <c r="M4" s="11">
        <v>3</v>
      </c>
      <c r="N4" s="10">
        <v>59.18</v>
      </c>
      <c r="O4" s="10">
        <f>ROUND(T4,3)*100</f>
        <v>118.5</v>
      </c>
      <c r="P4" s="10"/>
      <c r="Q4" s="10">
        <f>ROUND((K4-ROUNDDOWN(K4,0))*100/60,2)+ROUNDDOWN(K4,0)</f>
        <v>39.92</v>
      </c>
      <c r="R4" s="10">
        <f>Q4/Q2</f>
        <v>1.2794871794871796</v>
      </c>
      <c r="S4" s="10">
        <f>ROUND((N4-ROUNDDOWN(N4,0))*100/60,2)+ROUNDDOWN(N4,0)</f>
        <v>59.3</v>
      </c>
      <c r="T4" s="10">
        <f>S4/S2</f>
        <v>1.1852888267039776</v>
      </c>
    </row>
    <row r="5" spans="1:20" ht="15">
      <c r="A5" s="10" t="s">
        <v>22</v>
      </c>
      <c r="B5" s="10">
        <v>1997</v>
      </c>
      <c r="C5" s="11" t="s">
        <v>23</v>
      </c>
      <c r="D5" s="10">
        <v>505264</v>
      </c>
      <c r="E5" s="10"/>
      <c r="F5" s="10" t="s">
        <v>44</v>
      </c>
      <c r="G5" s="11" t="s">
        <v>29</v>
      </c>
      <c r="H5" s="22">
        <v>4</v>
      </c>
      <c r="I5" s="22">
        <f>(L5+O5)/2</f>
        <v>130.15</v>
      </c>
      <c r="J5" s="11">
        <v>3</v>
      </c>
      <c r="K5" s="10">
        <v>39.1</v>
      </c>
      <c r="L5" s="10">
        <f>ROUND(R5,3)*100</f>
        <v>125.49999999999999</v>
      </c>
      <c r="M5" s="11">
        <v>5</v>
      </c>
      <c r="N5" s="10">
        <v>67.27</v>
      </c>
      <c r="O5" s="10">
        <f>ROUND(T5,3)*100</f>
        <v>134.8</v>
      </c>
      <c r="P5" s="10"/>
      <c r="Q5" s="10">
        <f>ROUND((K5-ROUNDDOWN(K5,0))*100/60,2)+ROUNDDOWN(K5,0)</f>
        <v>39.17</v>
      </c>
      <c r="R5" s="10">
        <f>Q5/Q2</f>
        <v>1.255448717948718</v>
      </c>
      <c r="S5" s="10">
        <f>ROUND((N5-ROUNDDOWN(N5,0))*100/60,2)+ROUNDDOWN(N5,0)</f>
        <v>67.45</v>
      </c>
      <c r="T5" s="10">
        <f>S5/S2</f>
        <v>1.3481910853487908</v>
      </c>
    </row>
    <row r="6" spans="1:20" ht="15">
      <c r="A6" s="10" t="s">
        <v>41</v>
      </c>
      <c r="B6" s="10">
        <v>1997</v>
      </c>
      <c r="C6" s="11" t="s">
        <v>32</v>
      </c>
      <c r="D6" s="10">
        <v>423805</v>
      </c>
      <c r="E6" s="10"/>
      <c r="F6" s="10" t="s">
        <v>43</v>
      </c>
      <c r="G6" s="11" t="s">
        <v>29</v>
      </c>
      <c r="H6" s="22">
        <v>5</v>
      </c>
      <c r="I6" s="22">
        <f>(L6+O6)/2</f>
        <v>132.05</v>
      </c>
      <c r="J6" s="11">
        <v>6</v>
      </c>
      <c r="K6" s="10">
        <v>40.11</v>
      </c>
      <c r="L6" s="10">
        <f>ROUND(R6,3)*100</f>
        <v>128.8</v>
      </c>
      <c r="M6" s="11">
        <v>6</v>
      </c>
      <c r="N6" s="10">
        <v>67.42</v>
      </c>
      <c r="O6" s="10">
        <f>ROUND(T6,3)*100</f>
        <v>135.3</v>
      </c>
      <c r="P6" s="10"/>
      <c r="Q6" s="10">
        <f>ROUND((K6-ROUNDDOWN(K6,0))*100/60,2)+ROUNDDOWN(K6,0)</f>
        <v>40.18</v>
      </c>
      <c r="R6" s="10">
        <f>Q6/Q2</f>
        <v>1.287820512820513</v>
      </c>
      <c r="S6" s="10">
        <f>ROUND((N6-ROUNDDOWN(N6,0))*100/60,2)+ROUNDDOWN(N6,0)</f>
        <v>67.7</v>
      </c>
      <c r="T6" s="10">
        <f>S6/S2</f>
        <v>1.3531880871477113</v>
      </c>
    </row>
    <row r="7" spans="1:20" ht="15">
      <c r="A7" s="10" t="s">
        <v>60</v>
      </c>
      <c r="B7" s="10">
        <v>1998</v>
      </c>
      <c r="C7" s="11" t="s">
        <v>23</v>
      </c>
      <c r="D7" s="10">
        <v>505265</v>
      </c>
      <c r="E7" s="10"/>
      <c r="F7" s="10" t="s">
        <v>44</v>
      </c>
      <c r="G7" s="11" t="s">
        <v>29</v>
      </c>
      <c r="H7" s="22">
        <v>6</v>
      </c>
      <c r="I7" s="22">
        <f>(L7+O7)/2</f>
        <v>138.65</v>
      </c>
      <c r="J7" s="11">
        <v>7</v>
      </c>
      <c r="K7" s="10">
        <v>41.18</v>
      </c>
      <c r="L7" s="10">
        <f>ROUND(R7,3)*100</f>
        <v>132.4</v>
      </c>
      <c r="M7" s="11">
        <v>7</v>
      </c>
      <c r="N7" s="10">
        <v>72.3</v>
      </c>
      <c r="O7" s="10">
        <f>ROUND(T7,3)*100</f>
        <v>144.9</v>
      </c>
      <c r="P7" s="10"/>
      <c r="Q7" s="10">
        <f>ROUND((K7-ROUNDDOWN(K7,0))*100/60,2)+ROUNDDOWN(K7,0)</f>
        <v>41.3</v>
      </c>
      <c r="R7" s="10">
        <f>Q7/Q2</f>
        <v>1.3237179487179487</v>
      </c>
      <c r="S7" s="10">
        <f>ROUND((N7-ROUNDDOWN(N7,0))*100/60,2)+ROUNDDOWN(N7,0)</f>
        <v>72.5</v>
      </c>
      <c r="T7" s="10">
        <f>S7/S2</f>
        <v>1.4491305216869879</v>
      </c>
    </row>
    <row r="8" spans="1:20" ht="15">
      <c r="A8" s="10" t="s">
        <v>37</v>
      </c>
      <c r="B8" s="10">
        <v>1998</v>
      </c>
      <c r="C8" s="11" t="s">
        <v>36</v>
      </c>
      <c r="D8" s="10">
        <v>222748</v>
      </c>
      <c r="E8" s="10"/>
      <c r="F8" s="10" t="s">
        <v>44</v>
      </c>
      <c r="G8" s="11" t="s">
        <v>28</v>
      </c>
      <c r="H8" s="22">
        <v>7</v>
      </c>
      <c r="I8" s="22">
        <f>(L8+O8)/2</f>
        <v>144</v>
      </c>
      <c r="J8" s="11">
        <v>11</v>
      </c>
      <c r="K8" s="10">
        <v>51.36</v>
      </c>
      <c r="L8" s="10">
        <f>ROUND(R8,3)*100</f>
        <v>165.39999999999998</v>
      </c>
      <c r="M8" s="11">
        <v>4</v>
      </c>
      <c r="N8" s="10">
        <v>61.2</v>
      </c>
      <c r="O8" s="10">
        <f>ROUND(T8,3)*100</f>
        <v>122.6</v>
      </c>
      <c r="P8" s="10"/>
      <c r="Q8" s="10">
        <f>ROUND((K8-ROUNDDOWN(K8,0))*100/60,2)+ROUNDDOWN(K8,0)</f>
        <v>51.6</v>
      </c>
      <c r="R8" s="10">
        <f>Q8/Q2</f>
        <v>1.653846153846154</v>
      </c>
      <c r="S8" s="10">
        <f>ROUND((N8-ROUNDDOWN(N8,0))*100/60,2)+ROUNDDOWN(N8,0)</f>
        <v>61.33</v>
      </c>
      <c r="T8" s="10">
        <f>S8/S2</f>
        <v>1.2258644813112132</v>
      </c>
    </row>
    <row r="9" spans="1:20" ht="15">
      <c r="A9" s="10" t="s">
        <v>26</v>
      </c>
      <c r="B9" s="10">
        <v>1997</v>
      </c>
      <c r="C9" s="11" t="s">
        <v>19</v>
      </c>
      <c r="D9" s="10">
        <v>211843</v>
      </c>
      <c r="E9" s="10"/>
      <c r="F9" s="10" t="s">
        <v>43</v>
      </c>
      <c r="G9" s="11" t="s">
        <v>29</v>
      </c>
      <c r="H9" s="22">
        <v>8</v>
      </c>
      <c r="I9" s="22">
        <f>(L9+O9)/2</f>
        <v>140.65</v>
      </c>
      <c r="J9" s="11">
        <v>9</v>
      </c>
      <c r="K9" s="10">
        <v>45.04</v>
      </c>
      <c r="L9" s="10">
        <f>ROUND(R9,3)*100</f>
        <v>144.5</v>
      </c>
      <c r="M9" s="11">
        <v>8</v>
      </c>
      <c r="N9" s="10">
        <v>68.26</v>
      </c>
      <c r="O9" s="10">
        <f>ROUND(T9,3)*100</f>
        <v>136.8</v>
      </c>
      <c r="P9" s="10"/>
      <c r="Q9" s="10">
        <f>ROUND((K9-ROUNDDOWN(K9,0))*100/60,2)+ROUNDDOWN(K9,0)</f>
        <v>45.07</v>
      </c>
      <c r="R9" s="10">
        <f>Q9/Q2</f>
        <v>1.444551282051282</v>
      </c>
      <c r="S9" s="10">
        <f>ROUND((N9-ROUNDDOWN(N9,0))*100/60,2)+ROUNDDOWN(N9,0)</f>
        <v>68.43</v>
      </c>
      <c r="T9" s="10">
        <f>S9/S2</f>
        <v>1.3677793324005598</v>
      </c>
    </row>
    <row r="10" spans="1:20" ht="15">
      <c r="A10" s="18" t="s">
        <v>12</v>
      </c>
      <c r="B10" s="10">
        <v>1997</v>
      </c>
      <c r="C10" s="11" t="s">
        <v>13</v>
      </c>
      <c r="D10" s="10">
        <v>350359</v>
      </c>
      <c r="E10" s="10"/>
      <c r="F10" s="10" t="s">
        <v>27</v>
      </c>
      <c r="G10" s="11" t="s">
        <v>29</v>
      </c>
      <c r="H10" s="22">
        <v>9</v>
      </c>
      <c r="I10" s="22">
        <f>(L10+O10)/2</f>
        <v>143.15</v>
      </c>
      <c r="J10" s="11">
        <v>5</v>
      </c>
      <c r="K10" s="10">
        <v>40.06</v>
      </c>
      <c r="L10" s="10">
        <f>ROUND(R10,3)*100</f>
        <v>128.5</v>
      </c>
      <c r="M10" s="11">
        <v>10</v>
      </c>
      <c r="N10" s="10">
        <v>78.58</v>
      </c>
      <c r="O10" s="10">
        <f>ROUND(T10,3)*100</f>
        <v>157.8</v>
      </c>
      <c r="P10" s="10"/>
      <c r="Q10" s="10">
        <f>ROUND((K10-ROUNDDOWN(K10,0))*100/60,2)+ROUNDDOWN(K10,0)</f>
        <v>40.1</v>
      </c>
      <c r="R10" s="10">
        <f>Q10/Q2</f>
        <v>1.2852564102564104</v>
      </c>
      <c r="S10" s="10">
        <f>ROUND((N10-ROUNDDOWN(N10,0))*100/60,2)+ROUNDDOWN(N10,0)</f>
        <v>78.97</v>
      </c>
      <c r="T10" s="10">
        <f>S10/S2</f>
        <v>1.5784529282430542</v>
      </c>
    </row>
    <row r="11" spans="1:20" ht="15">
      <c r="A11" s="10" t="s">
        <v>25</v>
      </c>
      <c r="B11" s="10">
        <v>1999</v>
      </c>
      <c r="C11" s="11" t="s">
        <v>19</v>
      </c>
      <c r="D11" s="10">
        <v>211845</v>
      </c>
      <c r="E11" s="10"/>
      <c r="F11" s="10" t="s">
        <v>43</v>
      </c>
      <c r="G11" s="11" t="s">
        <v>29</v>
      </c>
      <c r="H11" s="22">
        <v>10</v>
      </c>
      <c r="I11" s="22">
        <f>(L11+O11)/2</f>
        <v>147.55</v>
      </c>
      <c r="J11" s="11">
        <v>8</v>
      </c>
      <c r="K11" s="12">
        <v>43.06</v>
      </c>
      <c r="L11" s="10">
        <f>ROUND(R11,3)*100</f>
        <v>138.1</v>
      </c>
      <c r="M11" s="11">
        <v>9</v>
      </c>
      <c r="N11" s="10">
        <v>78.32</v>
      </c>
      <c r="O11" s="10">
        <f>ROUND(T11,3)*100</f>
        <v>157</v>
      </c>
      <c r="P11" s="10"/>
      <c r="Q11" s="10">
        <f>ROUND((K11-ROUNDDOWN(K11,0))*100/60,2)+ROUNDDOWN(K11,0)</f>
        <v>43.1</v>
      </c>
      <c r="R11" s="10">
        <f>Q11/Q2</f>
        <v>1.3814102564102564</v>
      </c>
      <c r="S11" s="10">
        <f>ROUND((N11-ROUNDDOWN(N11,0))*100/60,2)+ROUNDDOWN(N11,0)</f>
        <v>78.53</v>
      </c>
      <c r="T11" s="10">
        <f>S11/S2</f>
        <v>1.5696582050769539</v>
      </c>
    </row>
    <row r="12" spans="1:20" ht="15">
      <c r="A12" s="18" t="s">
        <v>24</v>
      </c>
      <c r="B12" s="10">
        <v>1999</v>
      </c>
      <c r="C12" s="11" t="s">
        <v>19</v>
      </c>
      <c r="D12" s="10">
        <v>211851</v>
      </c>
      <c r="E12" s="10"/>
      <c r="F12" s="10" t="s">
        <v>43</v>
      </c>
      <c r="G12" s="11" t="s">
        <v>29</v>
      </c>
      <c r="H12" s="22">
        <v>11</v>
      </c>
      <c r="I12" s="22">
        <f>(L12+O12)/2</f>
        <v>197.1</v>
      </c>
      <c r="J12" s="11">
        <v>12</v>
      </c>
      <c r="K12" s="10">
        <v>67.34</v>
      </c>
      <c r="L12" s="10">
        <f>ROUND(R12,3)*100</f>
        <v>216.6</v>
      </c>
      <c r="M12" s="11">
        <v>11</v>
      </c>
      <c r="N12" s="10">
        <v>88.52</v>
      </c>
      <c r="O12" s="10">
        <f>ROUND(T12,3)*100</f>
        <v>177.6</v>
      </c>
      <c r="P12" s="10"/>
      <c r="Q12" s="10">
        <f>ROUND((K12-ROUNDDOWN(K12,0))*100/60,2)+ROUNDDOWN(K12,0)</f>
        <v>67.57</v>
      </c>
      <c r="R12" s="10">
        <f>Q12/Q2</f>
        <v>2.165705128205128</v>
      </c>
      <c r="S12" s="10">
        <f>ROUND((N12-ROUNDDOWN(N12,0))*100/60,2)+ROUNDDOWN(N12,0)</f>
        <v>88.87</v>
      </c>
      <c r="T12" s="10">
        <f>S12/S2</f>
        <v>1.776334199480312</v>
      </c>
    </row>
    <row r="13" spans="1:20" ht="15">
      <c r="A13" s="10" t="s">
        <v>45</v>
      </c>
      <c r="B13" s="10">
        <v>1998</v>
      </c>
      <c r="C13" s="11" t="s">
        <v>13</v>
      </c>
      <c r="D13" s="10">
        <v>430638</v>
      </c>
      <c r="E13" s="10"/>
      <c r="F13" s="10" t="s">
        <v>47</v>
      </c>
      <c r="G13" s="11" t="s">
        <v>29</v>
      </c>
      <c r="H13" s="22"/>
      <c r="I13" s="22"/>
      <c r="J13" s="11"/>
      <c r="K13" s="10" t="s">
        <v>59</v>
      </c>
      <c r="L13" s="10"/>
      <c r="M13" s="11">
        <v>12</v>
      </c>
      <c r="N13" s="10">
        <v>132.12</v>
      </c>
      <c r="O13" s="10"/>
      <c r="P13" s="10"/>
      <c r="Q13" s="10"/>
      <c r="R13" s="10"/>
      <c r="S13" s="10"/>
      <c r="T13" s="10"/>
    </row>
    <row r="14" spans="1:20" ht="15">
      <c r="A14" s="10" t="s">
        <v>46</v>
      </c>
      <c r="B14" s="10">
        <v>2000</v>
      </c>
      <c r="C14" s="11" t="s">
        <v>13</v>
      </c>
      <c r="D14" s="10">
        <v>430640</v>
      </c>
      <c r="E14" s="10"/>
      <c r="F14" s="10" t="s">
        <v>27</v>
      </c>
      <c r="G14" s="11" t="s">
        <v>29</v>
      </c>
      <c r="H14" s="22"/>
      <c r="I14" s="22"/>
      <c r="J14" s="11">
        <v>13</v>
      </c>
      <c r="K14" s="10">
        <v>105.15</v>
      </c>
      <c r="L14" s="10"/>
      <c r="M14" s="11"/>
      <c r="N14" s="10" t="s">
        <v>59</v>
      </c>
      <c r="O14" s="10"/>
      <c r="P14" s="10"/>
      <c r="Q14" s="10"/>
      <c r="R14" s="10"/>
      <c r="S14" s="10"/>
      <c r="T14" s="10"/>
    </row>
    <row r="15" spans="1:20" ht="15.75" thickBot="1">
      <c r="A15" s="13" t="s">
        <v>30</v>
      </c>
      <c r="B15" s="13">
        <v>1999</v>
      </c>
      <c r="C15" s="14" t="s">
        <v>35</v>
      </c>
      <c r="D15" s="13">
        <v>211858</v>
      </c>
      <c r="E15" s="13"/>
      <c r="F15" s="13" t="s">
        <v>44</v>
      </c>
      <c r="G15" s="14" t="s">
        <v>28</v>
      </c>
      <c r="H15" s="23"/>
      <c r="I15" s="23"/>
      <c r="J15" s="14">
        <v>10</v>
      </c>
      <c r="K15" s="13">
        <v>51</v>
      </c>
      <c r="L15" s="13">
        <f>ROUND(R15,3)*100</f>
        <v>130.20000000000002</v>
      </c>
      <c r="M15" s="14"/>
      <c r="N15" s="13" t="s">
        <v>58</v>
      </c>
      <c r="O15" s="13">
        <f>ROUND(T15,3)*100</f>
        <v>0</v>
      </c>
      <c r="P15" s="13"/>
      <c r="Q15" s="13">
        <f>ROUND((K15-ROUNDDOWN(K15,0))*100/60,2)+ROUNDDOWN(K15,0)</f>
        <v>51</v>
      </c>
      <c r="R15" s="13">
        <f>Q15/Q5</f>
        <v>1.3020168496298188</v>
      </c>
      <c r="S15" s="13"/>
      <c r="T15" s="13"/>
    </row>
    <row r="16" spans="1:9" ht="15">
      <c r="A16" s="3" t="s">
        <v>62</v>
      </c>
      <c r="H16" s="20"/>
      <c r="I16" s="20"/>
    </row>
    <row r="17" spans="8:9" ht="15">
      <c r="H17" s="20"/>
      <c r="I17" s="20"/>
    </row>
    <row r="18" spans="1:9" ht="15.75" thickBot="1">
      <c r="A18" s="2" t="s">
        <v>1</v>
      </c>
      <c r="H18" s="20"/>
      <c r="I18" s="20"/>
    </row>
    <row r="19" spans="1:20" ht="15">
      <c r="A19" s="16" t="s">
        <v>0</v>
      </c>
      <c r="B19" s="8">
        <v>1998</v>
      </c>
      <c r="C19" s="9" t="s">
        <v>9</v>
      </c>
      <c r="D19" s="8">
        <v>1006643</v>
      </c>
      <c r="E19" s="8"/>
      <c r="F19" s="8" t="s">
        <v>27</v>
      </c>
      <c r="G19" s="9" t="s">
        <v>28</v>
      </c>
      <c r="H19" s="21">
        <v>1</v>
      </c>
      <c r="I19" s="21">
        <f>(L19+O19)/2</f>
        <v>100</v>
      </c>
      <c r="J19" s="9">
        <v>1</v>
      </c>
      <c r="K19" s="8">
        <v>37.38</v>
      </c>
      <c r="L19" s="8">
        <v>100</v>
      </c>
      <c r="M19" s="9">
        <v>1</v>
      </c>
      <c r="N19" s="8">
        <v>59.04</v>
      </c>
      <c r="O19" s="8">
        <v>100</v>
      </c>
      <c r="P19" s="8"/>
      <c r="Q19" s="8">
        <f>ROUND((K19-ROUNDDOWN(K19,0))*100/60,2)+ROUNDDOWN(K19,0)</f>
        <v>37.63</v>
      </c>
      <c r="R19" s="8"/>
      <c r="S19" s="8">
        <f>ROUND((N19-ROUNDDOWN(N19,0))*100/60,2)+ROUNDDOWN(N19,0)</f>
        <v>59.07</v>
      </c>
      <c r="T19" s="8"/>
    </row>
    <row r="20" spans="1:20" ht="15">
      <c r="A20" s="17" t="s">
        <v>7</v>
      </c>
      <c r="B20" s="10">
        <v>1999</v>
      </c>
      <c r="C20" s="11" t="s">
        <v>8</v>
      </c>
      <c r="D20" s="10">
        <v>1006666</v>
      </c>
      <c r="E20" s="10"/>
      <c r="F20" s="10"/>
      <c r="G20" s="11" t="s">
        <v>29</v>
      </c>
      <c r="H20" s="22">
        <v>2</v>
      </c>
      <c r="I20" s="22">
        <f>(L20+O20)/2</f>
        <v>117.35</v>
      </c>
      <c r="J20" s="11">
        <v>2</v>
      </c>
      <c r="K20" s="12">
        <v>45.32</v>
      </c>
      <c r="L20" s="10">
        <f>ROUND(R20,3)*100</f>
        <v>121</v>
      </c>
      <c r="M20" s="11">
        <v>2</v>
      </c>
      <c r="N20" s="10">
        <v>67.1</v>
      </c>
      <c r="O20" s="10">
        <f>ROUND(T20,3)*100</f>
        <v>113.7</v>
      </c>
      <c r="P20" s="10"/>
      <c r="Q20" s="10">
        <f>ROUND((K20-ROUNDDOWN(K20,0))*100/60,2)+ROUNDDOWN(K20,0)</f>
        <v>45.53</v>
      </c>
      <c r="R20" s="10">
        <f>Q20/Q19</f>
        <v>1.2099388785543448</v>
      </c>
      <c r="S20" s="10">
        <f>ROUND((N20-ROUNDDOWN(N20,0))*100/60,2)+ROUNDDOWN(N20,0)</f>
        <v>67.17</v>
      </c>
      <c r="T20" s="10">
        <f>S20/S19</f>
        <v>1.1371254443880143</v>
      </c>
    </row>
    <row r="21" spans="1:20" ht="15">
      <c r="A21" s="17" t="s">
        <v>39</v>
      </c>
      <c r="B21" s="10">
        <v>1998</v>
      </c>
      <c r="C21" s="11" t="s">
        <v>32</v>
      </c>
      <c r="D21" s="10">
        <v>423802</v>
      </c>
      <c r="E21" s="10"/>
      <c r="F21" s="10" t="s">
        <v>43</v>
      </c>
      <c r="G21" s="11" t="s">
        <v>29</v>
      </c>
      <c r="H21" s="22">
        <v>3</v>
      </c>
      <c r="I21" s="22">
        <f>(L21+O21)/2</f>
        <v>120.44999999999999</v>
      </c>
      <c r="J21" s="11">
        <v>3</v>
      </c>
      <c r="K21" s="10">
        <v>47.17</v>
      </c>
      <c r="L21" s="10">
        <f>ROUND(R21,3)*100</f>
        <v>125.6</v>
      </c>
      <c r="M21" s="11">
        <v>3</v>
      </c>
      <c r="N21" s="10">
        <v>68.07</v>
      </c>
      <c r="O21" s="10">
        <f>ROUND(T21,3)*100</f>
        <v>115.3</v>
      </c>
      <c r="P21" s="10"/>
      <c r="Q21" s="10">
        <f>ROUND((K21-ROUNDDOWN(K21,0))*100/60,2)+ROUNDDOWN(K21,0)</f>
        <v>47.28</v>
      </c>
      <c r="R21" s="10">
        <f>Q21/Q19</f>
        <v>1.2564443263353706</v>
      </c>
      <c r="S21" s="10">
        <f>ROUND((N21-ROUNDDOWN(N21,0))*100/60,2)+ROUNDDOWN(N21,0)</f>
        <v>68.12</v>
      </c>
      <c r="T21" s="10">
        <f>S21/S19</f>
        <v>1.1532080582359914</v>
      </c>
    </row>
    <row r="22" spans="1:20" ht="15">
      <c r="A22" s="18" t="s">
        <v>20</v>
      </c>
      <c r="B22" s="10">
        <v>1998</v>
      </c>
      <c r="C22" s="11" t="s">
        <v>19</v>
      </c>
      <c r="D22" s="10">
        <v>211832</v>
      </c>
      <c r="E22" s="10"/>
      <c r="F22" s="10" t="s">
        <v>43</v>
      </c>
      <c r="G22" s="11" t="s">
        <v>29</v>
      </c>
      <c r="H22" s="22">
        <v>4</v>
      </c>
      <c r="I22" s="22">
        <f>(L22+O22)/2</f>
        <v>138.6</v>
      </c>
      <c r="J22" s="11">
        <v>4</v>
      </c>
      <c r="K22" s="12">
        <v>57.01</v>
      </c>
      <c r="L22" s="10">
        <f>ROUND(R22,3)*100</f>
        <v>151.5</v>
      </c>
      <c r="M22" s="11">
        <v>4</v>
      </c>
      <c r="N22" s="10">
        <v>74.17</v>
      </c>
      <c r="O22" s="10">
        <f>ROUND(T22,3)*100</f>
        <v>125.69999999999999</v>
      </c>
      <c r="P22" s="10"/>
      <c r="Q22" s="10">
        <f>ROUND((K22-ROUNDDOWN(K22,0))*100/60,2)+ROUNDDOWN(K22,0)</f>
        <v>57.02</v>
      </c>
      <c r="R22" s="10">
        <f>Q22/Q19</f>
        <v>1.5152803614137655</v>
      </c>
      <c r="S22" s="10">
        <f>ROUND((N22-ROUNDDOWN(N22,0))*100/60,2)+ROUNDDOWN(N22,0)</f>
        <v>74.28</v>
      </c>
      <c r="T22" s="10">
        <f>S22/S19</f>
        <v>1.2574911122397157</v>
      </c>
    </row>
    <row r="23" spans="1:20" ht="15.75" thickBot="1">
      <c r="A23" s="13" t="s">
        <v>38</v>
      </c>
      <c r="B23" s="13">
        <v>1998</v>
      </c>
      <c r="C23" s="14" t="s">
        <v>32</v>
      </c>
      <c r="D23" s="13">
        <v>423801</v>
      </c>
      <c r="E23" s="13"/>
      <c r="F23" s="13" t="s">
        <v>43</v>
      </c>
      <c r="G23" s="14" t="s">
        <v>29</v>
      </c>
      <c r="H23" s="23"/>
      <c r="I23" s="23"/>
      <c r="J23" s="14"/>
      <c r="K23" s="13" t="s">
        <v>61</v>
      </c>
      <c r="L23" s="13">
        <f>ROUND(R23,3)*100</f>
        <v>0</v>
      </c>
      <c r="M23" s="14">
        <v>5</v>
      </c>
      <c r="N23" s="13">
        <v>87.13</v>
      </c>
      <c r="O23" s="13">
        <f>ROUND(T23,3)*100</f>
        <v>147.70000000000002</v>
      </c>
      <c r="P23" s="13"/>
      <c r="Q23" s="13"/>
      <c r="R23" s="13"/>
      <c r="S23" s="13">
        <f>ROUND((N23-ROUNDDOWN(N23,0))*100/60,2)+ROUNDDOWN(N23,0)</f>
        <v>87.22</v>
      </c>
      <c r="T23" s="13">
        <f>S23/S19</f>
        <v>1.4765532419163703</v>
      </c>
    </row>
    <row r="24" spans="1:9" ht="15">
      <c r="A24" s="3" t="s">
        <v>63</v>
      </c>
      <c r="H24" s="20"/>
      <c r="I24" s="20"/>
    </row>
    <row r="25" spans="8:9" ht="15">
      <c r="H25" s="20"/>
      <c r="I25" s="20"/>
    </row>
    <row r="26" spans="1:9" ht="15.75" thickBot="1">
      <c r="A26" s="2" t="s">
        <v>3</v>
      </c>
      <c r="H26" s="20"/>
      <c r="I26" s="20"/>
    </row>
    <row r="27" spans="1:20" ht="15">
      <c r="A27" s="16" t="s">
        <v>17</v>
      </c>
      <c r="B27" s="8">
        <v>1995</v>
      </c>
      <c r="C27" s="9" t="s">
        <v>15</v>
      </c>
      <c r="D27" s="8">
        <v>1302811</v>
      </c>
      <c r="E27" s="8"/>
      <c r="F27" s="8" t="s">
        <v>27</v>
      </c>
      <c r="G27" s="9" t="s">
        <v>28</v>
      </c>
      <c r="H27" s="21">
        <v>1</v>
      </c>
      <c r="I27" s="21">
        <f>(L27+O27)/2</f>
        <v>100</v>
      </c>
      <c r="J27" s="9">
        <v>1</v>
      </c>
      <c r="K27" s="8">
        <v>28.12</v>
      </c>
      <c r="L27" s="8">
        <f>ROUND(R27,3)*100</f>
        <v>100</v>
      </c>
      <c r="M27" s="9">
        <v>1</v>
      </c>
      <c r="N27" s="8">
        <v>58.32</v>
      </c>
      <c r="O27" s="8">
        <f>ROUND(T27,3)*100</f>
        <v>100</v>
      </c>
      <c r="P27" s="8"/>
      <c r="Q27" s="8">
        <f>ROUND((K27-ROUNDDOWN(K27,0))*100/60,2)+ROUNDDOWN(K27,0)</f>
        <v>28.2</v>
      </c>
      <c r="R27" s="8">
        <f>Q27/Q27</f>
        <v>1</v>
      </c>
      <c r="S27" s="8">
        <f>ROUND((N27-ROUNDDOWN(N27,0))*100/60,2)+ROUNDDOWN(N27,0)</f>
        <v>58.53</v>
      </c>
      <c r="T27" s="8">
        <f>S27/S27</f>
        <v>1</v>
      </c>
    </row>
    <row r="28" spans="1:20" ht="15">
      <c r="A28" s="17" t="s">
        <v>10</v>
      </c>
      <c r="B28" s="10">
        <v>1995</v>
      </c>
      <c r="C28" s="11" t="s">
        <v>11</v>
      </c>
      <c r="D28" s="10">
        <v>1006678</v>
      </c>
      <c r="E28" s="10"/>
      <c r="F28" s="10"/>
      <c r="G28" s="11" t="s">
        <v>29</v>
      </c>
      <c r="H28" s="22">
        <v>2</v>
      </c>
      <c r="I28" s="22">
        <f>(L28+O28)/2</f>
        <v>110.3</v>
      </c>
      <c r="J28" s="11">
        <v>2</v>
      </c>
      <c r="K28" s="10">
        <v>32.55</v>
      </c>
      <c r="L28" s="10">
        <f>ROUND(R28,3)*100</f>
        <v>116.7</v>
      </c>
      <c r="M28" s="11">
        <v>2</v>
      </c>
      <c r="N28" s="10">
        <v>60.49</v>
      </c>
      <c r="O28" s="10">
        <f>ROUND(T28,3)*100</f>
        <v>103.89999999999999</v>
      </c>
      <c r="P28" s="10"/>
      <c r="Q28" s="10">
        <f>ROUND((K28-ROUNDDOWN(K28,0))*100/60,2)+ROUNDDOWN(K28,0)</f>
        <v>32.92</v>
      </c>
      <c r="R28" s="10">
        <f>Q28/Q27</f>
        <v>1.1673758865248227</v>
      </c>
      <c r="S28" s="10">
        <f>ROUND((N28-ROUNDDOWN(N28,0))*100/60,2)+ROUNDDOWN(N28,0)</f>
        <v>60.82</v>
      </c>
      <c r="T28" s="10">
        <f>S28/S27</f>
        <v>1.0391252349222622</v>
      </c>
    </row>
    <row r="29" spans="1:20" ht="15">
      <c r="A29" s="17" t="s">
        <v>14</v>
      </c>
      <c r="B29" s="10">
        <v>1996</v>
      </c>
      <c r="C29" s="11" t="s">
        <v>13</v>
      </c>
      <c r="D29" s="10">
        <v>1302785</v>
      </c>
      <c r="E29" s="10"/>
      <c r="F29" s="10" t="s">
        <v>27</v>
      </c>
      <c r="G29" s="11" t="s">
        <v>29</v>
      </c>
      <c r="H29" s="22">
        <v>3</v>
      </c>
      <c r="I29" s="22">
        <f>(L29+O29)/2</f>
        <v>116</v>
      </c>
      <c r="J29" s="11">
        <v>3</v>
      </c>
      <c r="K29" s="10">
        <v>33.32</v>
      </c>
      <c r="L29" s="10">
        <f>ROUND(R29,3)*100</f>
        <v>118.9</v>
      </c>
      <c r="M29" s="11">
        <v>4</v>
      </c>
      <c r="N29" s="10">
        <v>66.11</v>
      </c>
      <c r="O29" s="10">
        <f>ROUND(T29,3)*100</f>
        <v>113.1</v>
      </c>
      <c r="P29" s="10"/>
      <c r="Q29" s="10">
        <f>ROUND((K29-ROUNDDOWN(K29,0))*100/60,2)+ROUNDDOWN(K29,0)</f>
        <v>33.53</v>
      </c>
      <c r="R29" s="10">
        <f>Q29/Q27</f>
        <v>1.1890070921985816</v>
      </c>
      <c r="S29" s="10">
        <f>ROUND((N29-ROUNDDOWN(N29,0))*100/60,2)+ROUNDDOWN(N29,0)</f>
        <v>66.18</v>
      </c>
      <c r="T29" s="10">
        <f>S29/S27</f>
        <v>1.13070220399795</v>
      </c>
    </row>
    <row r="30" spans="1:20" ht="15.75" thickBot="1">
      <c r="A30" s="13" t="s">
        <v>31</v>
      </c>
      <c r="B30" s="13">
        <v>1996</v>
      </c>
      <c r="C30" s="14" t="s">
        <v>35</v>
      </c>
      <c r="D30" s="13">
        <v>6640</v>
      </c>
      <c r="E30" s="13"/>
      <c r="F30" s="13" t="s">
        <v>44</v>
      </c>
      <c r="G30" s="14" t="s">
        <v>28</v>
      </c>
      <c r="H30" s="23">
        <v>4</v>
      </c>
      <c r="I30" s="23">
        <f>(L30+O30)/2</f>
        <v>117.85</v>
      </c>
      <c r="J30" s="14">
        <v>4</v>
      </c>
      <c r="K30" s="13">
        <v>36.14</v>
      </c>
      <c r="L30" s="13">
        <f>ROUND(R30,3)*100</f>
        <v>128.5</v>
      </c>
      <c r="M30" s="14">
        <v>3</v>
      </c>
      <c r="N30" s="13">
        <v>62.45</v>
      </c>
      <c r="O30" s="13">
        <f>ROUND(T30,3)*100</f>
        <v>107.2</v>
      </c>
      <c r="P30" s="13"/>
      <c r="Q30" s="13">
        <f>ROUND((K30-ROUNDDOWN(K30,0))*100/60,2)+ROUNDDOWN(K30,0)</f>
        <v>36.23</v>
      </c>
      <c r="R30" s="13">
        <f>Q30/Q27</f>
        <v>1.2847517730496454</v>
      </c>
      <c r="S30" s="13">
        <f>ROUND((N30-ROUNDDOWN(N30,0))*100/60,2)+ROUNDDOWN(N30,0)</f>
        <v>62.75</v>
      </c>
      <c r="T30" s="13">
        <f>S30/S27</f>
        <v>1.0720997778916794</v>
      </c>
    </row>
    <row r="31" spans="1:9" ht="15">
      <c r="A31" s="3" t="s">
        <v>64</v>
      </c>
      <c r="H31" s="20"/>
      <c r="I31" s="20"/>
    </row>
    <row r="32" spans="8:9" ht="15">
      <c r="H32" s="20"/>
      <c r="I32" s="20"/>
    </row>
    <row r="33" spans="8:9" ht="15">
      <c r="H33" s="20"/>
      <c r="I33" s="20"/>
    </row>
    <row r="34" spans="1:9" ht="15.75" thickBot="1">
      <c r="A34" s="2" t="s">
        <v>4</v>
      </c>
      <c r="H34" s="20"/>
      <c r="I34" s="20"/>
    </row>
    <row r="35" spans="1:20" ht="15">
      <c r="A35" s="16" t="s">
        <v>40</v>
      </c>
      <c r="B35" s="8">
        <v>1996</v>
      </c>
      <c r="C35" s="9" t="s">
        <v>32</v>
      </c>
      <c r="D35" s="8">
        <v>423804</v>
      </c>
      <c r="E35" s="8"/>
      <c r="F35" s="8" t="s">
        <v>43</v>
      </c>
      <c r="G35" s="9" t="s">
        <v>29</v>
      </c>
      <c r="H35" s="21">
        <v>1</v>
      </c>
      <c r="I35" s="21">
        <f>(L35+O35)/2</f>
        <v>102.85</v>
      </c>
      <c r="J35" s="9">
        <v>1</v>
      </c>
      <c r="K35" s="8">
        <v>43.39</v>
      </c>
      <c r="L35" s="8">
        <f>ROUND(R35,3)*100</f>
        <v>100</v>
      </c>
      <c r="M35" s="9">
        <v>2</v>
      </c>
      <c r="N35" s="8">
        <v>63.22</v>
      </c>
      <c r="O35" s="8">
        <f>ROUND(T35,3)*100</f>
        <v>105.69999999999999</v>
      </c>
      <c r="P35" s="8"/>
      <c r="Q35" s="8">
        <f>ROUND((K35-ROUNDDOWN(K35,0))*100/60,2)+ROUNDDOWN(K35,0)</f>
        <v>43.65</v>
      </c>
      <c r="R35" s="8">
        <f>Q35/Q35</f>
        <v>1</v>
      </c>
      <c r="S35" s="8">
        <f>ROUND((N35-ROUNDDOWN(N35,0))*100/60,2)+ROUNDDOWN(N35,0)</f>
        <v>63.37</v>
      </c>
      <c r="T35" s="8">
        <f>S35/S37</f>
        <v>1.0570475396163468</v>
      </c>
    </row>
    <row r="36" spans="1:20" ht="15">
      <c r="A36" s="17" t="s">
        <v>18</v>
      </c>
      <c r="B36" s="10">
        <v>1995</v>
      </c>
      <c r="C36" s="11" t="s">
        <v>19</v>
      </c>
      <c r="D36" s="10">
        <v>211835</v>
      </c>
      <c r="E36" s="10"/>
      <c r="F36" s="10" t="s">
        <v>43</v>
      </c>
      <c r="G36" s="11" t="s">
        <v>29</v>
      </c>
      <c r="H36" s="22">
        <v>2</v>
      </c>
      <c r="I36" s="22">
        <f>(L36+O36)/2</f>
        <v>110.65</v>
      </c>
      <c r="J36" s="11">
        <v>2</v>
      </c>
      <c r="K36" s="10">
        <v>45.51</v>
      </c>
      <c r="L36" s="10">
        <f>ROUND(R36,3)*100</f>
        <v>105</v>
      </c>
      <c r="M36" s="11">
        <v>3</v>
      </c>
      <c r="N36" s="12">
        <v>69.44</v>
      </c>
      <c r="O36" s="10">
        <f>ROUND(T36,3)*100</f>
        <v>116.3</v>
      </c>
      <c r="P36" s="10"/>
      <c r="Q36" s="10">
        <f>ROUND((K36-ROUNDDOWN(K36,0))*100/60,2)+ROUNDDOWN(K36,0)</f>
        <v>45.85</v>
      </c>
      <c r="R36" s="10">
        <f>Q36/Q35</f>
        <v>1.0504009163802979</v>
      </c>
      <c r="S36" s="10">
        <f>ROUND((N36-ROUNDDOWN(N36,0))*100/60,2)+ROUNDDOWN(N36,0)</f>
        <v>69.73</v>
      </c>
      <c r="T36" s="10">
        <f>S36/S37</f>
        <v>1.1631359466221851</v>
      </c>
    </row>
    <row r="37" spans="1:20" ht="15">
      <c r="A37" s="17" t="s">
        <v>16</v>
      </c>
      <c r="B37" s="10">
        <v>1996</v>
      </c>
      <c r="C37" s="11" t="s">
        <v>15</v>
      </c>
      <c r="D37" s="10">
        <v>425853</v>
      </c>
      <c r="E37" s="10"/>
      <c r="F37" s="10" t="s">
        <v>27</v>
      </c>
      <c r="G37" s="11" t="s">
        <v>28</v>
      </c>
      <c r="H37" s="22">
        <v>3</v>
      </c>
      <c r="I37" s="22">
        <f>(L37+O37)/2</f>
        <v>113.9</v>
      </c>
      <c r="J37" s="11">
        <v>3</v>
      </c>
      <c r="K37" s="15">
        <v>55.46</v>
      </c>
      <c r="L37" s="10">
        <f>ROUND(R37,3)*100</f>
        <v>127.8</v>
      </c>
      <c r="M37" s="11">
        <v>1</v>
      </c>
      <c r="N37" s="10">
        <v>59.57</v>
      </c>
      <c r="O37" s="10">
        <f>ROUND(T37,3)*100</f>
        <v>100</v>
      </c>
      <c r="P37" s="10"/>
      <c r="Q37" s="10">
        <f>ROUND((K37-ROUNDDOWN(K37,0))*100/60,2)+ROUNDDOWN(K37,0)</f>
        <v>55.77</v>
      </c>
      <c r="R37" s="10">
        <f>Q37/Q35</f>
        <v>1.27766323024055</v>
      </c>
      <c r="S37" s="10">
        <f>ROUND((N37-ROUNDDOWN(N37,0))*100/60,2)+ROUNDDOWN(N37,0)</f>
        <v>59.95</v>
      </c>
      <c r="T37" s="10">
        <f>S37/S37</f>
        <v>1</v>
      </c>
    </row>
    <row r="38" spans="1:20" ht="15.75" thickBot="1">
      <c r="A38" s="19" t="s">
        <v>6</v>
      </c>
      <c r="B38" s="13">
        <v>1996</v>
      </c>
      <c r="C38" s="14" t="s">
        <v>9</v>
      </c>
      <c r="D38" s="13">
        <v>2037705</v>
      </c>
      <c r="E38" s="13"/>
      <c r="F38" s="13" t="s">
        <v>27</v>
      </c>
      <c r="G38" s="14" t="s">
        <v>28</v>
      </c>
      <c r="H38" s="23">
        <v>4</v>
      </c>
      <c r="I38" s="23">
        <f>(L38+O38)/2</f>
        <v>138.15</v>
      </c>
      <c r="J38" s="14">
        <v>4</v>
      </c>
      <c r="K38" s="13">
        <v>56.45</v>
      </c>
      <c r="L38" s="13">
        <f>ROUND(R38,3)*100</f>
        <v>130</v>
      </c>
      <c r="M38" s="14">
        <v>4</v>
      </c>
      <c r="N38" s="13">
        <v>87.43</v>
      </c>
      <c r="O38" s="13">
        <f>ROUND(T38,3)*100</f>
        <v>146.3</v>
      </c>
      <c r="P38" s="13"/>
      <c r="Q38" s="13">
        <f>ROUND((K38-ROUNDDOWN(K38,0))*100/60,2)+ROUNDDOWN(K38,0)</f>
        <v>56.75</v>
      </c>
      <c r="R38" s="13">
        <f>Q38/Q35</f>
        <v>1.300114547537228</v>
      </c>
      <c r="S38" s="13">
        <f>ROUND((N38-ROUNDDOWN(N38,0))*100/60,2)+ROUNDDOWN(N38,0)</f>
        <v>87.72</v>
      </c>
      <c r="T38" s="13">
        <f>S38/S37</f>
        <v>1.4632193494578816</v>
      </c>
    </row>
    <row r="39" ht="15">
      <c r="A39" s="3" t="s">
        <v>65</v>
      </c>
    </row>
    <row r="44" ht="15">
      <c r="K44" s="7"/>
    </row>
    <row r="45" ht="15">
      <c r="K45" s="7"/>
    </row>
    <row r="46" ht="15">
      <c r="K46" s="7"/>
    </row>
    <row r="47" ht="15">
      <c r="K47" s="7"/>
    </row>
    <row r="48" ht="15">
      <c r="K48" s="7"/>
    </row>
    <row r="49" ht="15">
      <c r="K49" s="7"/>
    </row>
    <row r="50" ht="15">
      <c r="K50" s="7"/>
    </row>
    <row r="51" ht="15">
      <c r="K51" s="7"/>
    </row>
    <row r="52" spans="2:11" ht="15">
      <c r="B52" s="4"/>
      <c r="C52" s="6"/>
      <c r="K52" s="7"/>
    </row>
    <row r="53" ht="15">
      <c r="K53" s="7"/>
    </row>
    <row r="60" spans="3:6" ht="15">
      <c r="C60" s="6"/>
      <c r="D60" s="4"/>
      <c r="E60" s="4"/>
      <c r="F60" s="4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tokes</dc:creator>
  <cp:keywords/>
  <dc:description/>
  <cp:lastModifiedBy>Andrei-HP</cp:lastModifiedBy>
  <dcterms:created xsi:type="dcterms:W3CDTF">2013-06-25T11:16:25Z</dcterms:created>
  <dcterms:modified xsi:type="dcterms:W3CDTF">2013-07-17T06:40:19Z</dcterms:modified>
  <cp:category/>
  <cp:version/>
  <cp:contentType/>
  <cp:contentStatus/>
</cp:coreProperties>
</file>